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Padi\ACC\DEPT COMMON\SECRETARIAL\Secretarial\Secretarial FILES\MEETINGS\3. CSR Commitee\2024-25\July 2024\Annexures to Notes\"/>
    </mc:Choice>
  </mc:AlternateContent>
  <xr:revisionPtr revIDLastSave="0" documentId="13_ncr:1_{82938919-146D-412B-9EC6-46E6E0EE40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udget" sheetId="12" r:id="rId1"/>
  </sheets>
  <externalReferences>
    <externalReference r:id="rId2"/>
  </externalReferences>
  <definedNames>
    <definedName name="Excel_BuiltIn__FilterDatabase_1" localSheetId="0">'[1]30.11.2009'!#REF!</definedName>
    <definedName name="Excel_BuiltIn__FilterDatabase_1">'[1]30.11.2009'!#REF!</definedName>
    <definedName name="Excel_BuiltIn__FilterDatabase_2" localSheetId="0">'[1]4710'!#REF!</definedName>
    <definedName name="Excel_BuiltIn__FilterDatabase_2">'[1]4710'!#REF!</definedName>
    <definedName name="_xlnm.Print_Area" localSheetId="0">Budget!$B$2:$J$67</definedName>
    <definedName name="pwek" localSheetId="0">'[1]30.11.2009'!#REF!</definedName>
    <definedName name="pwek">'[1]30.11.2009'!#REF!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" i="12" l="1"/>
  <c r="E61" i="12"/>
  <c r="E56" i="12"/>
  <c r="E45" i="12"/>
  <c r="E23" i="12"/>
  <c r="E22" i="12"/>
  <c r="E16" i="12"/>
  <c r="F16" i="12"/>
  <c r="F23" i="12" s="1"/>
  <c r="F45" i="12"/>
  <c r="F61" i="12"/>
  <c r="F67" i="12" l="1"/>
  <c r="D45" i="12"/>
  <c r="D56" i="12"/>
  <c r="D61" i="12"/>
  <c r="D22" i="12"/>
  <c r="D16" i="12"/>
  <c r="I73" i="12"/>
  <c r="I74" i="12"/>
  <c r="D75" i="12"/>
  <c r="I72" i="12"/>
  <c r="D23" i="12" l="1"/>
  <c r="D67" i="12"/>
  <c r="I75" i="12"/>
  <c r="B6" i="12" l="1"/>
  <c r="B7" i="12" s="1"/>
  <c r="B8" i="12" s="1"/>
  <c r="D69" i="12"/>
  <c r="D76" i="12"/>
</calcChain>
</file>

<file path=xl/sharedStrings.xml><?xml version="1.0" encoding="utf-8"?>
<sst xmlns="http://schemas.openxmlformats.org/spreadsheetml/2006/main" count="123" uniqueCount="110">
  <si>
    <t>Sl.No</t>
  </si>
  <si>
    <t>SRIRANGAM EDUCATIONAL SOCIETY 2016-17</t>
  </si>
  <si>
    <t xml:space="preserve">MANASI CLUB </t>
  </si>
  <si>
    <t>TKML BANGALORE - UNDER PRIVILEGED CHILDREN</t>
  </si>
  <si>
    <t>RAMAKRISHNA MISSION &amp; OTHERS - TAMILNADU</t>
  </si>
  <si>
    <t>LAKSHMI CHARITIES - TAMILNADU</t>
  </si>
  <si>
    <t>KURUVILLA JACOBMEMORIAL EDUCATIONAL TRUST-TAMILNADU</t>
  </si>
  <si>
    <t>CENTRE FOR LEARNING - BANGALORE</t>
  </si>
  <si>
    <t>Dr. SOUNDRAM TRUST -TAMILNADU</t>
  </si>
  <si>
    <t>E-LEARNING SYSTEM  - PUNE</t>
  </si>
  <si>
    <t>Direct contribution</t>
  </si>
  <si>
    <t xml:space="preserve">Training to promote rural sports, nationally recognised sports  </t>
  </si>
  <si>
    <t>Special Children Sports Academy</t>
  </si>
  <si>
    <t xml:space="preserve">Chennai Runners  Association </t>
  </si>
  <si>
    <t>TOTAL-B</t>
  </si>
  <si>
    <t>Rseeds</t>
  </si>
  <si>
    <t>Bro Siga Animation Centre</t>
  </si>
  <si>
    <t>Lakshmi Charities- Tamil nadu</t>
  </si>
  <si>
    <t>Ram Associates- Children Magazine for Tiruvallur Schools</t>
  </si>
  <si>
    <t>Kuruvilla Jacob Memorial Eudcational Trust - Tamil nadu</t>
  </si>
  <si>
    <t>E- Learning System- Pune</t>
  </si>
  <si>
    <t xml:space="preserve">Mazzarello Foundation Educational Trust </t>
  </si>
  <si>
    <t>TOTAL-C</t>
  </si>
  <si>
    <t>Healthcare  including  preventive  health care / sanitation/ drinking water facility</t>
  </si>
  <si>
    <t>Laxmi Charities</t>
  </si>
  <si>
    <t>Aid India</t>
  </si>
  <si>
    <t>Disha Foundation</t>
  </si>
  <si>
    <t>Dharamitra    </t>
  </si>
  <si>
    <t>TOTAL-D</t>
  </si>
  <si>
    <t>TOTAL-E</t>
  </si>
  <si>
    <t>VII</t>
  </si>
  <si>
    <t>Projects or programs
(1) Local area or other (2) Specify the state and district where projects or programs was undertaken</t>
  </si>
  <si>
    <t>Implementing agency</t>
  </si>
  <si>
    <t>North Chennai - Vyasarpadi</t>
  </si>
  <si>
    <t>West Chennai- Avadi</t>
  </si>
  <si>
    <t>Tiruppur in Tamilnadu</t>
  </si>
  <si>
    <t>Tiruvannamalai in Tamilnadu</t>
  </si>
  <si>
    <t>Ranjangaon / Shirur in Maharashtra</t>
  </si>
  <si>
    <t>Rampur City in Uttarpradesh</t>
  </si>
  <si>
    <t>Wardha in Maharashtra</t>
  </si>
  <si>
    <t xml:space="preserve">West Chennai-Nandamabakkam </t>
  </si>
  <si>
    <t>Central Chennai - Chetpet</t>
  </si>
  <si>
    <t>West and North Chennai</t>
  </si>
  <si>
    <t>Chennai</t>
  </si>
  <si>
    <t>Tamilnadu</t>
  </si>
  <si>
    <t>Amount outlay (budget) project or programs wise  (Rs)</t>
  </si>
  <si>
    <t>B</t>
  </si>
  <si>
    <t>C</t>
  </si>
  <si>
    <t>D</t>
  </si>
  <si>
    <t>E</t>
  </si>
  <si>
    <t>SUB TOTAL-(i)</t>
  </si>
  <si>
    <t>SUB TOTAL -(ii)</t>
  </si>
  <si>
    <t>TOTAL- A (i+ii)</t>
  </si>
  <si>
    <t>A(i)</t>
  </si>
  <si>
    <t>A(ii)</t>
  </si>
  <si>
    <t>Direct Contribution</t>
  </si>
  <si>
    <t>GRAND TOTAL</t>
  </si>
  <si>
    <t>Kannaginagar Mariyalaya</t>
  </si>
  <si>
    <t>Iniya Udaiyam Charitable Trust</t>
  </si>
  <si>
    <t xml:space="preserve"> </t>
  </si>
  <si>
    <t xml:space="preserve">Kattai koothu </t>
  </si>
  <si>
    <t>Raichur Karnataka</t>
  </si>
  <si>
    <t>Sambhav Foundation Bengaluru-community health worker for PHCs</t>
  </si>
  <si>
    <t>MD's payments planned</t>
  </si>
  <si>
    <t>Iniya Udaiyam Charitable Trust for menstrual health and hygiene</t>
  </si>
  <si>
    <t>Education - Aim for Seva and Stem Learning  for Sandhya Gurukulam and mini science centre</t>
  </si>
  <si>
    <t>Chennai centres and schools</t>
  </si>
  <si>
    <t xml:space="preserve"> Primary Education /education implementing agency : </t>
  </si>
  <si>
    <t>Dharmapuri in Tamilnadu</t>
  </si>
  <si>
    <t>Education for underprivileged children- WIL Ranjangaon</t>
  </si>
  <si>
    <t>Remarks</t>
  </si>
  <si>
    <t>Full coverage of tutor &amp; coordinator salaries</t>
  </si>
  <si>
    <t>75 % coverage of total costs</t>
  </si>
  <si>
    <t xml:space="preserve"> Chennai &amp; neighbouing districts</t>
  </si>
  <si>
    <t>Annual Action Plan - 2024-25</t>
  </si>
  <si>
    <t>Amount outlay (budget) in 2023-24</t>
  </si>
  <si>
    <t>Full coverage of tutor salaries</t>
  </si>
  <si>
    <t xml:space="preserve">CSR  project or  activity identified / Sector </t>
  </si>
  <si>
    <t>Higher coverage of SEP &amp; mental health programs</t>
  </si>
  <si>
    <t>Higher coverage of total costs</t>
  </si>
  <si>
    <t>Increase in training, monitoring cost  to meet NGO needs</t>
  </si>
  <si>
    <t>Rejuvenation of 3.5 acre village pond in Yerikarai, Pennagaram block</t>
  </si>
  <si>
    <t>Gandhigram Trust, Dindigul</t>
  </si>
  <si>
    <t>Dindigul Dist. In Tamilnadu</t>
  </si>
  <si>
    <t>NIL</t>
  </si>
  <si>
    <t>Natural Dye unit, Gandhigram</t>
  </si>
  <si>
    <t>Full coverage of tutor &amp; coordinator salaries + graphic design tutor</t>
  </si>
  <si>
    <t>Recommended by HR Dept. based on request of ward councillor</t>
  </si>
  <si>
    <t xml:space="preserve">Madras Christian college, Community college </t>
  </si>
  <si>
    <t>Kotagiri &amp; Pulicat in Tamilnadu</t>
  </si>
  <si>
    <t>Diploma in Vocational skills for youth from tribal/fishermen community</t>
  </si>
  <si>
    <t xml:space="preserve"> 36 villages / locations in Tamilnadu</t>
  </si>
  <si>
    <t>Tirupur Auxilium Salesian Sisters Society (Marialaya)</t>
  </si>
  <si>
    <t>Nandambakkam Auxilium Salesian Sisters Society (Mariyalaya)  </t>
  </si>
  <si>
    <t>LAIA Foundation</t>
  </si>
  <si>
    <t xml:space="preserve">18 villages in Vembakkam and Polur in Tiruvannamalai dist., Tamilnadu </t>
  </si>
  <si>
    <t>Vedanthangal &amp; Vandawasi, Tamilnadu</t>
  </si>
  <si>
    <t xml:space="preserve">coverage of 500 women </t>
  </si>
  <si>
    <t xml:space="preserve"> TOTAL (A + B + C + D + E)</t>
  </si>
  <si>
    <t xml:space="preserve">construction of 2 tuition centres, sports/tinkering kits for 6 focus villages </t>
  </si>
  <si>
    <t xml:space="preserve">OEF Foundation, Salem </t>
  </si>
  <si>
    <t>Restoration of 300 year old temple in Padi (Kailasanadhar Temple)</t>
  </si>
  <si>
    <t xml:space="preserve">Social exigencies/ allied matters </t>
  </si>
  <si>
    <t>Training of Farmers / Agriculture / Environment (Implementing Agency)</t>
  </si>
  <si>
    <t>Protection of National Heritage , art and culture (Direct)</t>
  </si>
  <si>
    <t>Contribution to Disaster Management  (Direct/ Implementing Agency)</t>
  </si>
  <si>
    <t>Menstrual Health &amp; Hygiene, IUCT- Implementing Agency</t>
  </si>
  <si>
    <t>Health support for underprivileged  children -WIL Rampur (Direct)</t>
  </si>
  <si>
    <t xml:space="preserve">Revised Budget </t>
  </si>
  <si>
    <t>Amount spent till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</si>
</sst>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(* #,##0.00_);_(* \(#,##0.00\);_(* \-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"/>
      <family val="2"/>
    </font>
    <font>
      <b/>
      <u/>
      <sz val="14"/>
      <color theme="1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u/>
      <sz val="14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ill="0" applyBorder="0" applyAlignment="0" applyProtection="0"/>
  </cellStyleXfs>
  <cellXfs count="65">
    <xf numFmtId="0" fontId="0" fillId="0" borderId="0" xfId="0"/>
    <xf numFmtId="0" fontId="2" fillId="0" borderId="0" xfId="0" applyFont="1" applyFill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3" fillId="0" borderId="1" xfId="1" applyFont="1" applyFill="1" applyBorder="1" applyAlignment="1">
      <alignment vertical="top"/>
    </xf>
    <xf numFmtId="43" fontId="2" fillId="0" borderId="1" xfId="1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/>
    </xf>
    <xf numFmtId="0" fontId="2" fillId="0" borderId="1" xfId="0" applyFont="1" applyBorder="1"/>
    <xf numFmtId="0" fontId="8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indent="2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left" vertical="top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right" vertical="center"/>
    </xf>
    <xf numFmtId="3" fontId="7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top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/>
    </xf>
    <xf numFmtId="0" fontId="2" fillId="0" borderId="5" xfId="0" applyFont="1" applyFill="1" applyBorder="1" applyAlignment="1">
      <alignment vertical="top"/>
    </xf>
    <xf numFmtId="0" fontId="3" fillId="0" borderId="5" xfId="0" applyFont="1" applyFill="1" applyBorder="1" applyAlignment="1">
      <alignment vertical="top"/>
    </xf>
    <xf numFmtId="0" fontId="2" fillId="0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5" fontId="3" fillId="0" borderId="0" xfId="0" applyNumberFormat="1" applyFont="1" applyFill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horizontal="center" vertical="top"/>
    </xf>
    <xf numFmtId="3" fontId="2" fillId="0" borderId="1" xfId="0" applyNumberFormat="1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3" fontId="2" fillId="0" borderId="2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</cellXfs>
  <cellStyles count="5">
    <cellStyle name="=C:\WINNT\SYSTEM32\COMMAND.COM" xfId="2" xr:uid="{00000000-0005-0000-0000-000000000000}"/>
    <cellStyle name="=C:\WINNT\SYSTEM32\COMMAND.COM 7" xfId="3" xr:uid="{00000000-0005-0000-0000-000001000000}"/>
    <cellStyle name="Comma" xfId="1" builtinId="3"/>
    <cellStyle name="Comma 11" xfId="4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Accounts\financial_Accounts\gl\Alamelu\Accounts%202009-10\Mar%202010\402007%20labour%20welfa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12.2009"/>
      <sheetName val="30.11.2009"/>
      <sheetName val="4710"/>
    </sheetNames>
    <sheetDataSet>
      <sheetData sheetId="0" refreshError="1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76"/>
  <sheetViews>
    <sheetView showGridLines="0" tabSelected="1" view="pageLayout" topLeftCell="B1" zoomScale="70" zoomScaleNormal="25" zoomScaleSheetLayoutView="87" zoomScalePageLayoutView="70" workbookViewId="0">
      <selection activeCell="F6" sqref="F6"/>
    </sheetView>
  </sheetViews>
  <sheetFormatPr defaultRowHeight="18" x14ac:dyDescent="0.25"/>
  <cols>
    <col min="1" max="1" width="2.28515625" style="1" customWidth="1"/>
    <col min="2" max="2" width="11.5703125" style="1" customWidth="1"/>
    <col min="3" max="3" width="90" style="1" customWidth="1"/>
    <col min="4" max="6" width="24.28515625" style="20" customWidth="1"/>
    <col min="7" max="7" width="41.85546875" style="1" customWidth="1"/>
    <col min="8" max="8" width="21.140625" style="20" hidden="1" customWidth="1"/>
    <col min="9" max="9" width="20" style="20" hidden="1" customWidth="1"/>
    <col min="10" max="10" width="43.28515625" style="20" hidden="1" customWidth="1"/>
    <col min="11" max="16384" width="9.140625" style="1"/>
  </cols>
  <sheetData>
    <row r="1" spans="2:11" x14ac:dyDescent="0.25">
      <c r="J1" s="47">
        <v>45483</v>
      </c>
    </row>
    <row r="2" spans="2:11" x14ac:dyDescent="0.25">
      <c r="B2" s="60" t="s">
        <v>74</v>
      </c>
      <c r="C2" s="61"/>
      <c r="D2" s="61"/>
      <c r="E2" s="61"/>
      <c r="F2" s="61"/>
      <c r="G2" s="61"/>
      <c r="H2" s="61"/>
      <c r="I2" s="61"/>
      <c r="J2" s="62"/>
    </row>
    <row r="3" spans="2:11" ht="132.75" customHeight="1" x14ac:dyDescent="0.25">
      <c r="B3" s="46" t="s">
        <v>0</v>
      </c>
      <c r="C3" s="3" t="s">
        <v>77</v>
      </c>
      <c r="D3" s="3" t="s">
        <v>45</v>
      </c>
      <c r="E3" s="3" t="s">
        <v>108</v>
      </c>
      <c r="F3" s="3" t="s">
        <v>109</v>
      </c>
      <c r="G3" s="3" t="s">
        <v>31</v>
      </c>
      <c r="H3" s="3" t="s">
        <v>75</v>
      </c>
      <c r="I3" s="56" t="s">
        <v>70</v>
      </c>
      <c r="J3" s="57"/>
    </row>
    <row r="4" spans="2:11" x14ac:dyDescent="0.25">
      <c r="B4" s="21" t="s">
        <v>53</v>
      </c>
      <c r="C4" s="5" t="s">
        <v>67</v>
      </c>
      <c r="D4" s="23"/>
      <c r="E4" s="23"/>
      <c r="F4" s="23"/>
      <c r="G4" s="7"/>
      <c r="H4" s="23"/>
      <c r="I4" s="54"/>
      <c r="J4" s="55"/>
      <c r="K4" s="52"/>
    </row>
    <row r="5" spans="2:11" ht="36" x14ac:dyDescent="0.25">
      <c r="B5" s="22">
        <v>1</v>
      </c>
      <c r="C5" s="42" t="s">
        <v>25</v>
      </c>
      <c r="D5" s="28">
        <v>1760000</v>
      </c>
      <c r="E5" s="28">
        <v>1760000</v>
      </c>
      <c r="F5" s="28">
        <v>600000</v>
      </c>
      <c r="G5" s="8" t="s">
        <v>95</v>
      </c>
      <c r="H5" s="50">
        <v>1225000</v>
      </c>
      <c r="I5" s="63" t="s">
        <v>99</v>
      </c>
      <c r="J5" s="64"/>
    </row>
    <row r="6" spans="2:11" x14ac:dyDescent="0.25">
      <c r="B6" s="22">
        <f>B5+1</f>
        <v>2</v>
      </c>
      <c r="C6" s="7" t="s">
        <v>26</v>
      </c>
      <c r="D6" s="32">
        <v>1250000</v>
      </c>
      <c r="E6" s="32">
        <v>1250000</v>
      </c>
      <c r="F6" s="32">
        <v>400000</v>
      </c>
      <c r="G6" s="8" t="s">
        <v>91</v>
      </c>
      <c r="H6" s="32">
        <v>920000</v>
      </c>
      <c r="I6" s="58" t="s">
        <v>80</v>
      </c>
      <c r="J6" s="59"/>
    </row>
    <row r="7" spans="2:11" ht="18.75" customHeight="1" x14ac:dyDescent="0.25">
      <c r="B7" s="22">
        <f t="shared" ref="B7:B8" si="0">B6+1</f>
        <v>3</v>
      </c>
      <c r="C7" s="7" t="s">
        <v>16</v>
      </c>
      <c r="D7" s="32">
        <v>1300000</v>
      </c>
      <c r="E7" s="32">
        <v>1300000</v>
      </c>
      <c r="F7" s="32">
        <v>430000</v>
      </c>
      <c r="G7" s="8" t="s">
        <v>33</v>
      </c>
      <c r="H7" s="32">
        <v>906000</v>
      </c>
      <c r="I7" s="58" t="s">
        <v>78</v>
      </c>
      <c r="J7" s="59"/>
    </row>
    <row r="8" spans="2:11" ht="17.25" customHeight="1" x14ac:dyDescent="0.25">
      <c r="B8" s="22">
        <f t="shared" si="0"/>
        <v>4</v>
      </c>
      <c r="C8" s="7" t="s">
        <v>92</v>
      </c>
      <c r="D8" s="32">
        <v>610000</v>
      </c>
      <c r="E8" s="32">
        <v>610000</v>
      </c>
      <c r="F8" s="32">
        <v>200000</v>
      </c>
      <c r="G8" s="9" t="s">
        <v>35</v>
      </c>
      <c r="H8" s="32">
        <v>474000</v>
      </c>
      <c r="I8" s="58" t="s">
        <v>71</v>
      </c>
      <c r="J8" s="59"/>
    </row>
    <row r="9" spans="2:11" ht="15.75" customHeight="1" x14ac:dyDescent="0.25">
      <c r="B9" s="22">
        <v>5</v>
      </c>
      <c r="C9" s="7" t="s">
        <v>57</v>
      </c>
      <c r="D9" s="32">
        <v>240000</v>
      </c>
      <c r="E9" s="32">
        <v>240000</v>
      </c>
      <c r="F9" s="32">
        <v>120000</v>
      </c>
      <c r="G9" s="9" t="s">
        <v>43</v>
      </c>
      <c r="H9" s="32">
        <v>240000</v>
      </c>
      <c r="I9" s="58" t="s">
        <v>76</v>
      </c>
      <c r="J9" s="59"/>
    </row>
    <row r="10" spans="2:11" ht="16.5" customHeight="1" x14ac:dyDescent="0.25">
      <c r="B10" s="22">
        <v>6</v>
      </c>
      <c r="C10" s="7" t="s">
        <v>93</v>
      </c>
      <c r="D10" s="32">
        <v>285000</v>
      </c>
      <c r="E10" s="32">
        <v>285000</v>
      </c>
      <c r="F10" s="32">
        <v>145000</v>
      </c>
      <c r="G10" s="8" t="s">
        <v>40</v>
      </c>
      <c r="H10" s="32">
        <v>285000</v>
      </c>
      <c r="I10" s="58" t="s">
        <v>71</v>
      </c>
      <c r="J10" s="59"/>
    </row>
    <row r="11" spans="2:11" ht="16.5" customHeight="1" x14ac:dyDescent="0.25">
      <c r="B11" s="22">
        <v>7</v>
      </c>
      <c r="C11" s="7" t="s">
        <v>15</v>
      </c>
      <c r="D11" s="32">
        <v>700000</v>
      </c>
      <c r="E11" s="32">
        <v>700000</v>
      </c>
      <c r="F11" s="32">
        <v>230000</v>
      </c>
      <c r="G11" s="8" t="s">
        <v>36</v>
      </c>
      <c r="H11" s="32">
        <v>671000</v>
      </c>
      <c r="I11" s="58" t="s">
        <v>72</v>
      </c>
      <c r="J11" s="59"/>
    </row>
    <row r="12" spans="2:11" x14ac:dyDescent="0.25">
      <c r="B12" s="22">
        <v>8</v>
      </c>
      <c r="C12" s="7" t="s">
        <v>58</v>
      </c>
      <c r="D12" s="32">
        <v>1060000</v>
      </c>
      <c r="E12" s="32">
        <v>1060000</v>
      </c>
      <c r="F12" s="32">
        <v>450000</v>
      </c>
      <c r="G12" s="9" t="s">
        <v>34</v>
      </c>
      <c r="H12" s="32">
        <v>713000</v>
      </c>
      <c r="I12" s="58" t="s">
        <v>79</v>
      </c>
      <c r="J12" s="59"/>
    </row>
    <row r="13" spans="2:11" x14ac:dyDescent="0.25">
      <c r="B13" s="22">
        <v>9</v>
      </c>
      <c r="C13" s="7" t="s">
        <v>94</v>
      </c>
      <c r="D13" s="32">
        <v>625000</v>
      </c>
      <c r="E13" s="32">
        <v>625000</v>
      </c>
      <c r="F13" s="32">
        <v>210000</v>
      </c>
      <c r="G13" s="9" t="s">
        <v>96</v>
      </c>
      <c r="H13" s="32">
        <v>500000</v>
      </c>
      <c r="I13" s="58" t="s">
        <v>79</v>
      </c>
      <c r="J13" s="59"/>
    </row>
    <row r="14" spans="2:11" x14ac:dyDescent="0.25">
      <c r="B14" s="22">
        <v>10</v>
      </c>
      <c r="C14" s="7" t="s">
        <v>21</v>
      </c>
      <c r="D14" s="32">
        <v>510000</v>
      </c>
      <c r="E14" s="32">
        <v>510000</v>
      </c>
      <c r="F14" s="32">
        <v>260000</v>
      </c>
      <c r="G14" s="8" t="s">
        <v>41</v>
      </c>
      <c r="H14" s="32">
        <v>290000</v>
      </c>
      <c r="I14" s="58" t="s">
        <v>86</v>
      </c>
      <c r="J14" s="59"/>
    </row>
    <row r="15" spans="2:11" x14ac:dyDescent="0.25">
      <c r="B15" s="22">
        <v>11</v>
      </c>
      <c r="C15" s="7" t="s">
        <v>88</v>
      </c>
      <c r="D15" s="32">
        <v>420000</v>
      </c>
      <c r="E15" s="32">
        <v>420000</v>
      </c>
      <c r="F15" s="32">
        <v>420000</v>
      </c>
      <c r="G15" s="8" t="s">
        <v>89</v>
      </c>
      <c r="H15" s="32" t="s">
        <v>84</v>
      </c>
      <c r="I15" s="58" t="s">
        <v>90</v>
      </c>
      <c r="J15" s="59"/>
    </row>
    <row r="16" spans="2:11" x14ac:dyDescent="0.25">
      <c r="B16" s="7"/>
      <c r="C16" s="2" t="s">
        <v>50</v>
      </c>
      <c r="D16" s="30">
        <f>SUM(D5:D15)</f>
        <v>8760000</v>
      </c>
      <c r="E16" s="30">
        <f>SUM(E5:E15)</f>
        <v>8760000</v>
      </c>
      <c r="F16" s="30">
        <f>SUM(F5:F15)</f>
        <v>3465000</v>
      </c>
      <c r="G16" s="7"/>
      <c r="H16" s="30">
        <v>6224000</v>
      </c>
      <c r="I16" s="54"/>
      <c r="J16" s="55"/>
    </row>
    <row r="17" spans="2:10" ht="14.25" customHeight="1" x14ac:dyDescent="0.25">
      <c r="B17" s="7"/>
      <c r="C17" s="2"/>
      <c r="D17" s="30"/>
      <c r="E17" s="30"/>
      <c r="F17" s="30"/>
      <c r="G17" s="7"/>
      <c r="H17" s="29"/>
      <c r="I17" s="54"/>
      <c r="J17" s="55"/>
    </row>
    <row r="18" spans="2:10" x14ac:dyDescent="0.25">
      <c r="B18" s="4" t="s">
        <v>54</v>
      </c>
      <c r="C18" s="10" t="s">
        <v>55</v>
      </c>
      <c r="D18" s="30"/>
      <c r="E18" s="30"/>
      <c r="F18" s="30"/>
      <c r="G18" s="7"/>
      <c r="H18" s="29"/>
      <c r="I18" s="58"/>
      <c r="J18" s="59"/>
    </row>
    <row r="19" spans="2:10" ht="15.75" customHeight="1" x14ac:dyDescent="0.25">
      <c r="B19" s="6">
        <v>1</v>
      </c>
      <c r="C19" s="11" t="s">
        <v>24</v>
      </c>
      <c r="D19" s="28">
        <v>1000000</v>
      </c>
      <c r="E19" s="28">
        <v>1000000</v>
      </c>
      <c r="F19" s="28"/>
      <c r="G19" s="12" t="s">
        <v>43</v>
      </c>
      <c r="H19" s="32">
        <v>1000000</v>
      </c>
      <c r="I19" s="58"/>
      <c r="J19" s="59"/>
    </row>
    <row r="20" spans="2:10" ht="17.25" customHeight="1" x14ac:dyDescent="0.25">
      <c r="B20" s="22">
        <v>2</v>
      </c>
      <c r="C20" s="7" t="s">
        <v>69</v>
      </c>
      <c r="D20" s="32">
        <v>600000</v>
      </c>
      <c r="E20" s="32">
        <v>600000</v>
      </c>
      <c r="F20" s="32"/>
      <c r="G20" s="8" t="s">
        <v>37</v>
      </c>
      <c r="H20" s="32">
        <v>500000</v>
      </c>
      <c r="I20" s="58"/>
      <c r="J20" s="59"/>
    </row>
    <row r="21" spans="2:10" hidden="1" x14ac:dyDescent="0.25">
      <c r="B21" s="6"/>
      <c r="C21" s="18"/>
      <c r="D21" s="28"/>
      <c r="E21" s="28"/>
      <c r="F21" s="28"/>
      <c r="G21" s="9"/>
      <c r="H21" s="32"/>
      <c r="I21" s="24"/>
      <c r="J21" s="24"/>
    </row>
    <row r="22" spans="2:10" ht="19.5" customHeight="1" x14ac:dyDescent="0.25">
      <c r="B22" s="6"/>
      <c r="C22" s="2" t="s">
        <v>51</v>
      </c>
      <c r="D22" s="30">
        <f>SUM(D19:D20)</f>
        <v>1600000</v>
      </c>
      <c r="E22" s="30">
        <f>SUM(E19:E20)</f>
        <v>1600000</v>
      </c>
      <c r="F22" s="30"/>
      <c r="G22" s="7"/>
      <c r="H22" s="32">
        <v>1500000</v>
      </c>
      <c r="I22" s="54"/>
      <c r="J22" s="55"/>
    </row>
    <row r="23" spans="2:10" ht="17.25" customHeight="1" x14ac:dyDescent="0.25">
      <c r="B23" s="7"/>
      <c r="C23" s="2" t="s">
        <v>52</v>
      </c>
      <c r="D23" s="31">
        <f>SUM(D16,D22)</f>
        <v>10360000</v>
      </c>
      <c r="E23" s="31">
        <f>SUM(E16,E22)</f>
        <v>10360000</v>
      </c>
      <c r="F23" s="31">
        <f>SUM(F16,F22)</f>
        <v>3465000</v>
      </c>
      <c r="G23" s="7"/>
      <c r="H23" s="31">
        <v>7724000</v>
      </c>
      <c r="I23" s="54"/>
      <c r="J23" s="55"/>
    </row>
    <row r="24" spans="2:10" ht="12.75" customHeight="1" x14ac:dyDescent="0.25">
      <c r="B24" s="7"/>
      <c r="C24" s="2"/>
      <c r="D24" s="31"/>
      <c r="E24" s="31"/>
      <c r="F24" s="31"/>
      <c r="G24" s="7"/>
      <c r="H24" s="29"/>
      <c r="I24" s="48"/>
      <c r="J24" s="49"/>
    </row>
    <row r="25" spans="2:10" ht="21.75" customHeight="1" x14ac:dyDescent="0.25">
      <c r="B25" s="4" t="s">
        <v>46</v>
      </c>
      <c r="C25" s="2" t="s">
        <v>103</v>
      </c>
      <c r="D25" s="32"/>
      <c r="E25" s="32"/>
      <c r="F25" s="32"/>
      <c r="G25" s="7"/>
      <c r="H25" s="29"/>
      <c r="I25" s="54"/>
      <c r="J25" s="55"/>
    </row>
    <row r="26" spans="2:10" ht="18" hidden="1" customHeight="1" x14ac:dyDescent="0.25">
      <c r="B26" s="7"/>
      <c r="C26" s="7"/>
      <c r="D26" s="33"/>
      <c r="E26" s="33"/>
      <c r="F26" s="33"/>
      <c r="G26" s="7"/>
      <c r="H26" s="29"/>
      <c r="I26" s="23"/>
      <c r="J26" s="23"/>
    </row>
    <row r="27" spans="2:10" ht="18" hidden="1" customHeight="1" x14ac:dyDescent="0.25">
      <c r="B27" s="7"/>
      <c r="C27" s="5" t="s">
        <v>10</v>
      </c>
      <c r="D27" s="33"/>
      <c r="E27" s="33"/>
      <c r="F27" s="33"/>
      <c r="G27" s="7"/>
      <c r="H27" s="29"/>
      <c r="I27" s="23"/>
      <c r="J27" s="23"/>
    </row>
    <row r="28" spans="2:10" ht="18" hidden="1" customHeight="1" x14ac:dyDescent="0.25">
      <c r="B28" s="6">
        <v>1</v>
      </c>
      <c r="C28" s="7" t="s">
        <v>5</v>
      </c>
      <c r="D28" s="33"/>
      <c r="E28" s="33"/>
      <c r="F28" s="33"/>
      <c r="G28" s="7"/>
      <c r="H28" s="29"/>
      <c r="I28" s="23"/>
      <c r="J28" s="23"/>
    </row>
    <row r="29" spans="2:10" ht="18" hidden="1" customHeight="1" x14ac:dyDescent="0.25">
      <c r="B29" s="6">
        <v>2</v>
      </c>
      <c r="C29" s="7" t="s">
        <v>4</v>
      </c>
      <c r="D29" s="33"/>
      <c r="E29" s="33"/>
      <c r="F29" s="33"/>
      <c r="G29" s="7"/>
      <c r="H29" s="29"/>
      <c r="I29" s="23"/>
      <c r="J29" s="23"/>
    </row>
    <row r="30" spans="2:10" ht="18" hidden="1" customHeight="1" x14ac:dyDescent="0.25">
      <c r="B30" s="6">
        <v>3</v>
      </c>
      <c r="C30" s="7" t="s">
        <v>7</v>
      </c>
      <c r="D30" s="33"/>
      <c r="E30" s="33"/>
      <c r="F30" s="33"/>
      <c r="G30" s="7"/>
      <c r="H30" s="29"/>
      <c r="I30" s="23"/>
      <c r="J30" s="23"/>
    </row>
    <row r="31" spans="2:10" ht="18" hidden="1" customHeight="1" x14ac:dyDescent="0.25">
      <c r="B31" s="6">
        <v>4</v>
      </c>
      <c r="C31" s="7" t="s">
        <v>1</v>
      </c>
      <c r="D31" s="33"/>
      <c r="E31" s="33"/>
      <c r="F31" s="33"/>
      <c r="G31" s="7"/>
      <c r="H31" s="29"/>
      <c r="I31" s="23"/>
      <c r="J31" s="23"/>
    </row>
    <row r="32" spans="2:10" ht="18" hidden="1" customHeight="1" x14ac:dyDescent="0.25">
      <c r="B32" s="6">
        <v>5</v>
      </c>
      <c r="C32" s="7" t="s">
        <v>3</v>
      </c>
      <c r="D32" s="33"/>
      <c r="E32" s="33"/>
      <c r="F32" s="33"/>
      <c r="G32" s="7"/>
      <c r="H32" s="29"/>
      <c r="I32" s="23"/>
      <c r="J32" s="23"/>
    </row>
    <row r="33" spans="2:10" ht="18" hidden="1" customHeight="1" x14ac:dyDescent="0.25">
      <c r="B33" s="6">
        <v>6</v>
      </c>
      <c r="C33" s="7" t="s">
        <v>6</v>
      </c>
      <c r="D33" s="33"/>
      <c r="E33" s="33"/>
      <c r="F33" s="33"/>
      <c r="G33" s="7"/>
      <c r="H33" s="29"/>
      <c r="I33" s="23"/>
      <c r="J33" s="23"/>
    </row>
    <row r="34" spans="2:10" ht="18" hidden="1" customHeight="1" x14ac:dyDescent="0.25">
      <c r="B34" s="6">
        <v>7</v>
      </c>
      <c r="C34" s="7" t="s">
        <v>8</v>
      </c>
      <c r="D34" s="33"/>
      <c r="E34" s="33"/>
      <c r="F34" s="33"/>
      <c r="G34" s="7"/>
      <c r="H34" s="29"/>
      <c r="I34" s="23"/>
      <c r="J34" s="23"/>
    </row>
    <row r="35" spans="2:10" ht="18" hidden="1" customHeight="1" x14ac:dyDescent="0.25">
      <c r="B35" s="6">
        <v>8</v>
      </c>
      <c r="C35" s="7" t="s">
        <v>9</v>
      </c>
      <c r="D35" s="33"/>
      <c r="E35" s="33"/>
      <c r="F35" s="33"/>
      <c r="G35" s="7"/>
      <c r="H35" s="29"/>
      <c r="I35" s="23"/>
      <c r="J35" s="23"/>
    </row>
    <row r="36" spans="2:10" ht="18" hidden="1" customHeight="1" x14ac:dyDescent="0.25">
      <c r="B36" s="6">
        <v>9</v>
      </c>
      <c r="C36" s="7" t="s">
        <v>2</v>
      </c>
      <c r="D36" s="33"/>
      <c r="E36" s="33"/>
      <c r="F36" s="33"/>
      <c r="G36" s="7"/>
      <c r="H36" s="29"/>
      <c r="I36" s="23"/>
      <c r="J36" s="23"/>
    </row>
    <row r="37" spans="2:10" ht="18" hidden="1" customHeight="1" x14ac:dyDescent="0.25">
      <c r="B37" s="6">
        <v>1</v>
      </c>
      <c r="C37" s="13" t="s">
        <v>17</v>
      </c>
      <c r="D37" s="34"/>
      <c r="E37" s="34"/>
      <c r="F37" s="34"/>
      <c r="G37" s="7"/>
      <c r="H37" s="29"/>
      <c r="I37" s="23"/>
      <c r="J37" s="23"/>
    </row>
    <row r="38" spans="2:10" ht="18" hidden="1" customHeight="1" x14ac:dyDescent="0.25">
      <c r="B38" s="6"/>
      <c r="C38" s="13"/>
      <c r="D38" s="34"/>
      <c r="E38" s="34"/>
      <c r="F38" s="34"/>
      <c r="G38" s="7"/>
      <c r="H38" s="29"/>
      <c r="I38" s="23"/>
      <c r="J38" s="23"/>
    </row>
    <row r="39" spans="2:10" ht="18" hidden="1" customHeight="1" x14ac:dyDescent="0.25">
      <c r="B39" s="6">
        <v>3</v>
      </c>
      <c r="C39" s="13" t="s">
        <v>18</v>
      </c>
      <c r="D39" s="34"/>
      <c r="E39" s="34"/>
      <c r="F39" s="34"/>
      <c r="G39" s="7"/>
      <c r="H39" s="29"/>
      <c r="I39" s="23"/>
      <c r="J39" s="23"/>
    </row>
    <row r="40" spans="2:10" ht="18" hidden="1" customHeight="1" x14ac:dyDescent="0.25">
      <c r="B40" s="6">
        <v>4</v>
      </c>
      <c r="C40" s="13" t="s">
        <v>19</v>
      </c>
      <c r="D40" s="34"/>
      <c r="E40" s="34"/>
      <c r="F40" s="34"/>
      <c r="G40" s="7"/>
      <c r="H40" s="29"/>
      <c r="I40" s="23"/>
      <c r="J40" s="23"/>
    </row>
    <row r="41" spans="2:10" ht="2.25" customHeight="1" x14ac:dyDescent="0.25">
      <c r="B41" s="6">
        <v>5</v>
      </c>
      <c r="C41" s="13" t="s">
        <v>20</v>
      </c>
      <c r="D41" s="34"/>
      <c r="E41" s="34"/>
      <c r="F41" s="34"/>
      <c r="G41" s="7"/>
      <c r="H41" s="29"/>
      <c r="I41" s="23"/>
      <c r="J41" s="23"/>
    </row>
    <row r="42" spans="2:10" x14ac:dyDescent="0.25">
      <c r="B42" s="6">
        <v>1</v>
      </c>
      <c r="C42" s="14" t="s">
        <v>27</v>
      </c>
      <c r="D42" s="32">
        <v>1100000</v>
      </c>
      <c r="E42" s="32">
        <v>1100000</v>
      </c>
      <c r="F42" s="32">
        <v>400000</v>
      </c>
      <c r="G42" s="8" t="s">
        <v>39</v>
      </c>
      <c r="H42" s="32">
        <v>1048000</v>
      </c>
      <c r="I42" s="58"/>
      <c r="J42" s="59"/>
    </row>
    <row r="43" spans="2:10" x14ac:dyDescent="0.25">
      <c r="B43" s="6">
        <v>2</v>
      </c>
      <c r="C43" s="14" t="s">
        <v>100</v>
      </c>
      <c r="D43" s="32">
        <v>1490000</v>
      </c>
      <c r="E43" s="32">
        <v>1490000</v>
      </c>
      <c r="F43" s="32">
        <v>1100000</v>
      </c>
      <c r="G43" s="8" t="s">
        <v>68</v>
      </c>
      <c r="H43" s="32">
        <v>1395000</v>
      </c>
      <c r="I43" s="58" t="s">
        <v>81</v>
      </c>
      <c r="J43" s="59"/>
    </row>
    <row r="44" spans="2:10" x14ac:dyDescent="0.25">
      <c r="B44" s="6">
        <v>3</v>
      </c>
      <c r="C44" s="14" t="s">
        <v>82</v>
      </c>
      <c r="D44" s="28">
        <v>1050000</v>
      </c>
      <c r="E44" s="28">
        <v>1050000</v>
      </c>
      <c r="F44" s="28">
        <v>400000</v>
      </c>
      <c r="G44" s="8" t="s">
        <v>83</v>
      </c>
      <c r="H44" s="29" t="s">
        <v>84</v>
      </c>
      <c r="I44" s="58" t="s">
        <v>85</v>
      </c>
      <c r="J44" s="59"/>
    </row>
    <row r="45" spans="2:10" x14ac:dyDescent="0.25">
      <c r="B45" s="6"/>
      <c r="C45" s="27" t="s">
        <v>14</v>
      </c>
      <c r="D45" s="30">
        <f>SUM(D42:D44)</f>
        <v>3640000</v>
      </c>
      <c r="E45" s="30">
        <f>SUM(E42:E44)</f>
        <v>3640000</v>
      </c>
      <c r="F45" s="30">
        <f>SUM(F42:F44)</f>
        <v>1900000</v>
      </c>
      <c r="G45" s="53"/>
      <c r="H45" s="31">
        <v>2443000</v>
      </c>
      <c r="I45" s="54"/>
      <c r="J45" s="55"/>
    </row>
    <row r="46" spans="2:10" x14ac:dyDescent="0.25">
      <c r="B46" s="6"/>
      <c r="C46" s="10"/>
      <c r="D46" s="30"/>
      <c r="E46" s="30"/>
      <c r="F46" s="30"/>
      <c r="G46" s="7"/>
      <c r="H46" s="29"/>
      <c r="I46" s="54"/>
      <c r="J46" s="55"/>
    </row>
    <row r="47" spans="2:10" x14ac:dyDescent="0.25">
      <c r="B47" s="4" t="s">
        <v>47</v>
      </c>
      <c r="C47" s="5" t="s">
        <v>105</v>
      </c>
      <c r="D47" s="33"/>
      <c r="E47" s="33"/>
      <c r="F47" s="33"/>
      <c r="G47" s="7"/>
      <c r="H47" s="29"/>
      <c r="I47" s="54"/>
      <c r="J47" s="55"/>
    </row>
    <row r="48" spans="2:10" x14ac:dyDescent="0.25">
      <c r="B48" s="6"/>
      <c r="C48" s="7"/>
      <c r="D48" s="28"/>
      <c r="E48" s="28"/>
      <c r="F48" s="28"/>
      <c r="G48" s="12" t="s">
        <v>59</v>
      </c>
      <c r="H48" s="32"/>
      <c r="I48" s="58"/>
      <c r="J48" s="59"/>
    </row>
    <row r="49" spans="2:10" x14ac:dyDescent="0.25">
      <c r="B49" s="6">
        <v>1</v>
      </c>
      <c r="C49" s="18" t="s">
        <v>102</v>
      </c>
      <c r="D49" s="28">
        <v>1500000</v>
      </c>
      <c r="E49" s="28">
        <v>1509000</v>
      </c>
      <c r="F49" s="28"/>
      <c r="G49" s="9" t="s">
        <v>42</v>
      </c>
      <c r="H49" s="32">
        <v>750000</v>
      </c>
      <c r="I49" s="58"/>
      <c r="J49" s="59"/>
    </row>
    <row r="50" spans="2:10" x14ac:dyDescent="0.25">
      <c r="B50" s="7"/>
      <c r="C50" s="2" t="s">
        <v>22</v>
      </c>
      <c r="D50" s="30">
        <v>1500000</v>
      </c>
      <c r="E50" s="28">
        <v>1509000</v>
      </c>
      <c r="F50" s="30"/>
      <c r="G50" s="7"/>
      <c r="H50" s="30">
        <v>750000</v>
      </c>
      <c r="I50" s="54"/>
      <c r="J50" s="55"/>
    </row>
    <row r="51" spans="2:10" x14ac:dyDescent="0.25">
      <c r="B51" s="6"/>
      <c r="C51" s="13"/>
      <c r="D51" s="34"/>
      <c r="E51" s="34"/>
      <c r="F51" s="34"/>
      <c r="G51" s="7"/>
      <c r="H51" s="29"/>
      <c r="I51" s="54"/>
      <c r="J51" s="55"/>
    </row>
    <row r="52" spans="2:10" x14ac:dyDescent="0.25">
      <c r="B52" s="4" t="s">
        <v>48</v>
      </c>
      <c r="C52" s="15" t="s">
        <v>104</v>
      </c>
      <c r="D52" s="34"/>
      <c r="E52" s="34"/>
      <c r="F52" s="34"/>
      <c r="G52" s="7"/>
      <c r="H52" s="29"/>
      <c r="I52" s="54"/>
      <c r="J52" s="55"/>
    </row>
    <row r="53" spans="2:10" x14ac:dyDescent="0.25">
      <c r="B53" s="6">
        <v>1</v>
      </c>
      <c r="C53" s="13" t="s">
        <v>60</v>
      </c>
      <c r="D53" s="28">
        <v>600000</v>
      </c>
      <c r="E53" s="28">
        <v>600000</v>
      </c>
      <c r="F53" s="28"/>
      <c r="G53" s="12" t="s">
        <v>44</v>
      </c>
      <c r="H53" s="32">
        <v>500000</v>
      </c>
      <c r="I53" s="58"/>
      <c r="J53" s="59"/>
    </row>
    <row r="54" spans="2:10" x14ac:dyDescent="0.25">
      <c r="B54" s="6"/>
      <c r="C54" s="13"/>
      <c r="D54" s="28"/>
      <c r="E54" s="28"/>
      <c r="F54" s="28"/>
      <c r="G54" s="12"/>
      <c r="H54" s="32">
        <v>1000000</v>
      </c>
      <c r="I54" s="58"/>
      <c r="J54" s="59"/>
    </row>
    <row r="55" spans="2:10" x14ac:dyDescent="0.25">
      <c r="B55" s="6">
        <v>2</v>
      </c>
      <c r="C55" s="13" t="s">
        <v>101</v>
      </c>
      <c r="D55" s="28">
        <v>400000</v>
      </c>
      <c r="E55" s="28">
        <v>400000</v>
      </c>
      <c r="F55" s="28"/>
      <c r="G55" s="12" t="s">
        <v>44</v>
      </c>
      <c r="H55" s="32" t="s">
        <v>84</v>
      </c>
      <c r="I55" s="58" t="s">
        <v>87</v>
      </c>
      <c r="J55" s="59"/>
    </row>
    <row r="56" spans="2:10" x14ac:dyDescent="0.25">
      <c r="B56" s="6"/>
      <c r="C56" s="2" t="s">
        <v>28</v>
      </c>
      <c r="D56" s="30">
        <f>SUM(D53:D55)</f>
        <v>1000000</v>
      </c>
      <c r="E56" s="30">
        <f>SUM(E53:E55)</f>
        <v>1000000</v>
      </c>
      <c r="F56" s="30"/>
      <c r="G56" s="7"/>
      <c r="H56" s="30">
        <v>1500000</v>
      </c>
      <c r="I56" s="54"/>
      <c r="J56" s="55"/>
    </row>
    <row r="57" spans="2:10" x14ac:dyDescent="0.25">
      <c r="B57" s="6"/>
      <c r="C57" s="2"/>
      <c r="D57" s="30"/>
      <c r="E57" s="30"/>
      <c r="F57" s="30"/>
      <c r="G57" s="7"/>
      <c r="H57" s="29"/>
      <c r="I57" s="54"/>
      <c r="J57" s="55"/>
    </row>
    <row r="58" spans="2:10" x14ac:dyDescent="0.25">
      <c r="B58" s="16" t="s">
        <v>49</v>
      </c>
      <c r="C58" s="17" t="s">
        <v>23</v>
      </c>
      <c r="D58" s="34"/>
      <c r="E58" s="34"/>
      <c r="F58" s="34"/>
      <c r="G58" s="7"/>
      <c r="H58" s="29"/>
      <c r="I58" s="54"/>
      <c r="J58" s="55"/>
    </row>
    <row r="59" spans="2:10" x14ac:dyDescent="0.25">
      <c r="B59" s="16">
        <v>1</v>
      </c>
      <c r="C59" s="51" t="s">
        <v>106</v>
      </c>
      <c r="D59" s="34">
        <v>300000</v>
      </c>
      <c r="E59" s="34">
        <v>300000</v>
      </c>
      <c r="F59" s="34"/>
      <c r="G59" s="6" t="s">
        <v>73</v>
      </c>
      <c r="H59" s="32">
        <v>263000</v>
      </c>
      <c r="I59" s="54" t="s">
        <v>97</v>
      </c>
      <c r="J59" s="55"/>
    </row>
    <row r="60" spans="2:10" x14ac:dyDescent="0.25">
      <c r="B60" s="6">
        <v>2</v>
      </c>
      <c r="C60" s="18" t="s">
        <v>107</v>
      </c>
      <c r="D60" s="32">
        <v>200000</v>
      </c>
      <c r="E60" s="32">
        <v>200000</v>
      </c>
      <c r="F60" s="32">
        <v>30000</v>
      </c>
      <c r="G60" s="8" t="s">
        <v>38</v>
      </c>
      <c r="H60" s="32">
        <v>120000</v>
      </c>
      <c r="I60" s="58"/>
      <c r="J60" s="59"/>
    </row>
    <row r="61" spans="2:10" x14ac:dyDescent="0.25">
      <c r="B61" s="6"/>
      <c r="C61" s="2" t="s">
        <v>29</v>
      </c>
      <c r="D61" s="30">
        <f>SUM(D59:D60)</f>
        <v>500000</v>
      </c>
      <c r="E61" s="30">
        <f>SUM(E59:E60)</f>
        <v>500000</v>
      </c>
      <c r="F61" s="30">
        <f>SUM(F59:F60)</f>
        <v>30000</v>
      </c>
      <c r="G61" s="7"/>
      <c r="H61" s="30">
        <v>383000</v>
      </c>
      <c r="I61" s="54"/>
      <c r="J61" s="55"/>
    </row>
    <row r="62" spans="2:10" hidden="1" x14ac:dyDescent="0.25">
      <c r="B62" s="4" t="s">
        <v>30</v>
      </c>
      <c r="C62" s="19"/>
      <c r="D62" s="35"/>
      <c r="E62" s="35"/>
      <c r="F62" s="35"/>
      <c r="G62" s="7"/>
      <c r="H62" s="29"/>
      <c r="I62" s="23"/>
      <c r="J62" s="23"/>
    </row>
    <row r="63" spans="2:10" hidden="1" x14ac:dyDescent="0.25">
      <c r="B63" s="6">
        <v>1</v>
      </c>
      <c r="C63" s="5" t="s">
        <v>11</v>
      </c>
      <c r="D63" s="32"/>
      <c r="E63" s="32"/>
      <c r="F63" s="32"/>
      <c r="G63" s="7"/>
      <c r="H63" s="29"/>
      <c r="I63" s="23"/>
      <c r="J63" s="23"/>
    </row>
    <row r="64" spans="2:10" hidden="1" x14ac:dyDescent="0.25">
      <c r="B64" s="6">
        <v>2</v>
      </c>
      <c r="C64" s="7" t="s">
        <v>13</v>
      </c>
      <c r="D64" s="33"/>
      <c r="E64" s="33"/>
      <c r="F64" s="33"/>
      <c r="G64" s="7"/>
      <c r="H64" s="29"/>
      <c r="I64" s="23"/>
      <c r="J64" s="23"/>
    </row>
    <row r="65" spans="2:10" hidden="1" x14ac:dyDescent="0.25">
      <c r="B65" s="6"/>
      <c r="C65" s="7" t="s">
        <v>12</v>
      </c>
      <c r="D65" s="33"/>
      <c r="E65" s="33"/>
      <c r="F65" s="33"/>
      <c r="G65" s="7"/>
      <c r="H65" s="29"/>
      <c r="I65" s="23"/>
      <c r="J65" s="23"/>
    </row>
    <row r="66" spans="2:10" ht="8.25" customHeight="1" x14ac:dyDescent="0.25">
      <c r="B66" s="7"/>
      <c r="C66" s="2"/>
      <c r="D66" s="31"/>
      <c r="E66" s="31"/>
      <c r="F66" s="31"/>
      <c r="G66" s="7"/>
      <c r="H66" s="32"/>
      <c r="I66" s="54"/>
      <c r="J66" s="55"/>
    </row>
    <row r="67" spans="2:10" ht="26.25" customHeight="1" x14ac:dyDescent="0.25">
      <c r="B67" s="7"/>
      <c r="C67" s="2" t="s">
        <v>98</v>
      </c>
      <c r="D67" s="31">
        <f>SUM(D23,D45,D50,D56,D61)</f>
        <v>17000000</v>
      </c>
      <c r="E67" s="31">
        <f>SUM(E23,E45,E50,E56,E61)</f>
        <v>17009000</v>
      </c>
      <c r="F67" s="31">
        <f>SUM(F23,F45,F50,F56,F61)</f>
        <v>5395000</v>
      </c>
      <c r="G67" s="7"/>
      <c r="H67" s="32">
        <v>12800000</v>
      </c>
      <c r="I67" s="54"/>
      <c r="J67" s="55"/>
    </row>
    <row r="68" spans="2:10" hidden="1" x14ac:dyDescent="0.25">
      <c r="D68" s="25"/>
      <c r="E68" s="25"/>
      <c r="F68" s="25"/>
    </row>
    <row r="69" spans="2:10" hidden="1" x14ac:dyDescent="0.25">
      <c r="D69" s="20">
        <f>133.37+8.05</f>
        <v>141.42000000000002</v>
      </c>
    </row>
    <row r="70" spans="2:10" hidden="1" x14ac:dyDescent="0.25">
      <c r="D70" s="20">
        <v>184.06</v>
      </c>
    </row>
    <row r="71" spans="2:10" ht="18.75" hidden="1" thickTop="1" x14ac:dyDescent="0.25">
      <c r="B71" s="43"/>
      <c r="C71" s="44" t="s">
        <v>63</v>
      </c>
      <c r="D71" s="45"/>
      <c r="E71" s="45"/>
      <c r="F71" s="45"/>
      <c r="G71" s="43"/>
      <c r="H71" s="45"/>
      <c r="I71" s="45"/>
      <c r="J71" s="45"/>
    </row>
    <row r="72" spans="2:10" hidden="1" x14ac:dyDescent="0.25">
      <c r="B72" s="6">
        <v>1</v>
      </c>
      <c r="C72" s="7" t="s">
        <v>64</v>
      </c>
      <c r="D72" s="32">
        <v>280000</v>
      </c>
      <c r="E72" s="32"/>
      <c r="F72" s="32"/>
      <c r="G72" s="8" t="s">
        <v>34</v>
      </c>
      <c r="H72" s="29"/>
      <c r="I72" s="24">
        <f>I68+D72</f>
        <v>280000</v>
      </c>
      <c r="J72" s="24" t="s">
        <v>32</v>
      </c>
    </row>
    <row r="73" spans="2:10" hidden="1" x14ac:dyDescent="0.25">
      <c r="B73" s="6">
        <v>2</v>
      </c>
      <c r="C73" s="18" t="s">
        <v>62</v>
      </c>
      <c r="D73" s="32">
        <v>70000</v>
      </c>
      <c r="E73" s="32"/>
      <c r="F73" s="32"/>
      <c r="G73" s="8" t="s">
        <v>61</v>
      </c>
      <c r="H73" s="32"/>
      <c r="I73" s="24">
        <f>I69+D73</f>
        <v>70000</v>
      </c>
      <c r="J73" s="24" t="s">
        <v>32</v>
      </c>
    </row>
    <row r="74" spans="2:10" hidden="1" x14ac:dyDescent="0.25">
      <c r="B74" s="22">
        <v>3</v>
      </c>
      <c r="C74" s="7" t="s">
        <v>65</v>
      </c>
      <c r="D74" s="32">
        <v>150000</v>
      </c>
      <c r="E74" s="32"/>
      <c r="F74" s="32"/>
      <c r="G74" s="8" t="s">
        <v>66</v>
      </c>
      <c r="H74" s="29"/>
      <c r="I74" s="24">
        <f>I70+D74</f>
        <v>150000</v>
      </c>
      <c r="J74" s="24" t="s">
        <v>32</v>
      </c>
    </row>
    <row r="75" spans="2:10" ht="21.75" hidden="1" customHeight="1" x14ac:dyDescent="0.25">
      <c r="B75" s="22" t="s">
        <v>59</v>
      </c>
      <c r="C75" s="7" t="s">
        <v>59</v>
      </c>
      <c r="D75" s="32">
        <f>SUM(D72:D74)</f>
        <v>500000</v>
      </c>
      <c r="E75" s="32"/>
      <c r="F75" s="32"/>
      <c r="G75" s="8" t="s">
        <v>59</v>
      </c>
      <c r="H75" s="32"/>
      <c r="I75" s="24">
        <f>D75</f>
        <v>500000</v>
      </c>
      <c r="J75" s="26" t="s">
        <v>59</v>
      </c>
    </row>
    <row r="76" spans="2:10" ht="21.75" hidden="1" customHeight="1" x14ac:dyDescent="0.25">
      <c r="B76" s="36"/>
      <c r="C76" s="37" t="s">
        <v>56</v>
      </c>
      <c r="D76" s="41">
        <f>D67+D75</f>
        <v>17500000</v>
      </c>
      <c r="E76" s="41"/>
      <c r="F76" s="41"/>
      <c r="G76" s="39"/>
      <c r="H76" s="38"/>
      <c r="I76" s="40"/>
      <c r="J76" s="40"/>
    </row>
  </sheetData>
  <mergeCells count="44">
    <mergeCell ref="I55:J55"/>
    <mergeCell ref="I13:J13"/>
    <mergeCell ref="I59:J59"/>
    <mergeCell ref="B2:J2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20:J20"/>
    <mergeCell ref="I22:J22"/>
    <mergeCell ref="I23:J23"/>
    <mergeCell ref="I14:J14"/>
    <mergeCell ref="I16:J16"/>
    <mergeCell ref="I17:J17"/>
    <mergeCell ref="I18:J18"/>
    <mergeCell ref="I19:J19"/>
    <mergeCell ref="I15:J15"/>
    <mergeCell ref="I49:J49"/>
    <mergeCell ref="I50:J50"/>
    <mergeCell ref="I25:J25"/>
    <mergeCell ref="I42:J42"/>
    <mergeCell ref="I44:J44"/>
    <mergeCell ref="I45:J45"/>
    <mergeCell ref="I66:J66"/>
    <mergeCell ref="I67:J67"/>
    <mergeCell ref="I3:J3"/>
    <mergeCell ref="I57:J57"/>
    <mergeCell ref="I58:J58"/>
    <mergeCell ref="I60:J60"/>
    <mergeCell ref="I61:J61"/>
    <mergeCell ref="I51:J51"/>
    <mergeCell ref="I52:J52"/>
    <mergeCell ref="I53:J53"/>
    <mergeCell ref="I54:J54"/>
    <mergeCell ref="I56:J56"/>
    <mergeCell ref="I46:J46"/>
    <mergeCell ref="I47:J47"/>
    <mergeCell ref="I48:J48"/>
    <mergeCell ref="I43:J43"/>
  </mergeCells>
  <pageMargins left="0.56999999999999995" right="0" top="0.47" bottom="0.14000000000000001" header="0.31496062992126" footer="0.31496062992126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10101617</dc:creator>
  <cp:lastModifiedBy>AC Lakshmi K V</cp:lastModifiedBy>
  <cp:lastPrinted>2024-07-11T09:56:41Z</cp:lastPrinted>
  <dcterms:created xsi:type="dcterms:W3CDTF">2015-05-14T04:55:17Z</dcterms:created>
  <dcterms:modified xsi:type="dcterms:W3CDTF">2024-07-12T09:03:16Z</dcterms:modified>
</cp:coreProperties>
</file>